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10488" tabRatio="468" activeTab="1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Sheet1!$A$1:$AD$8</definedName>
    <definedName name="_xlnm._FilterDatabase" localSheetId="0" hidden="1">Sheet1!$AA$4:$AA$13</definedName>
  </definedNames>
  <calcPr calcId="144525"/>
</workbook>
</file>

<file path=xl/sharedStrings.xml><?xml version="1.0" encoding="utf-8"?>
<sst xmlns="http://schemas.openxmlformats.org/spreadsheetml/2006/main" count="90">
  <si>
    <r>
      <rPr>
        <b/>
        <sz val="24"/>
        <rFont val="宋体"/>
        <charset val="134"/>
      </rPr>
      <t xml:space="preserve">工商与公共管理学院学生党支部发展党员选拔量化考核评分表（总表）
</t>
    </r>
    <r>
      <rPr>
        <b/>
        <sz val="14"/>
        <rFont val="宋体"/>
        <charset val="134"/>
      </rPr>
      <t>注：以下项目执行一票否决：1、群众支持、评议小组评议不足50%；2、入党动机考察、党团知识笔试不足60%；3、义务劳动不足规定的100%。4、挂科或通报批评以上处理的。</t>
    </r>
  </si>
  <si>
    <t>序号</t>
  </si>
  <si>
    <t>姓名</t>
  </si>
  <si>
    <t>性别</t>
  </si>
  <si>
    <t>民族</t>
  </si>
  <si>
    <t>籍贯</t>
  </si>
  <si>
    <t>联系电话</t>
  </si>
  <si>
    <t>身份证号</t>
  </si>
  <si>
    <t>专业班级</t>
  </si>
  <si>
    <t>是否是少数民族</t>
  </si>
  <si>
    <r>
      <rPr>
        <b/>
        <sz val="10"/>
        <rFont val="宋体"/>
        <charset val="134"/>
      </rPr>
      <t>折算分
（</t>
    </r>
    <r>
      <rPr>
        <b/>
        <sz val="10"/>
        <rFont val="宋体"/>
        <charset val="134"/>
      </rPr>
      <t>5</t>
    </r>
    <r>
      <rPr>
        <b/>
        <sz val="10"/>
        <rFont val="宋体"/>
        <charset val="134"/>
      </rPr>
      <t>分）</t>
    </r>
  </si>
  <si>
    <t>班级总人数</t>
  </si>
  <si>
    <t xml:space="preserve">群众评议
</t>
  </si>
  <si>
    <t>所占百分比</t>
  </si>
  <si>
    <t>折算分数（10分）</t>
  </si>
  <si>
    <t>评议小组人数</t>
  </si>
  <si>
    <t>小组民主评议</t>
  </si>
  <si>
    <t>百分比</t>
  </si>
  <si>
    <t>上一学年两学期平均绩点4分以上为10分；平均绩点3.5分以上为9分；平均绩点3分以上为8分；平均绩点2.5分以上为7分；挂科不予考虑，总分10分。</t>
  </si>
  <si>
    <t>学分绩点折算分（10分）</t>
  </si>
  <si>
    <t>干部折算分
【一档：学生党支部委员、干部，学生会主席团成员，事务中心主任、副主任，校社联主席团成员，校学生会主席团成员，班助，10分；二档：全体学生组织干部（不含社团干部）、社团社长、班长、副班长、团支书，8分；三档全体班委、学生组织其他干部，6分。只填写一个最高职位，现任按正分计，曾任则减一档（即减2分）】</t>
  </si>
  <si>
    <t>最近一学年所获证书（教学类一等奖8分，教学类其他奖项、考证和实践类一等奖5分、其他奖项3分，市级以上奖项*2，累计不超10分）</t>
  </si>
  <si>
    <t>国家级项目，项目主持人为5分，参与者为3分；区级项目，项目主持人为4分，参加者为2分；校级项目，项目主持人为2分；参加者为1分。只填最高分，总分5分。</t>
  </si>
  <si>
    <t>折算分数（5分）</t>
  </si>
  <si>
    <t>是否是优秀学员</t>
  </si>
  <si>
    <t>最近一年义务劳动/志愿服务（需能证明）满分5分，（服务时常1-10小时为2分，11-20小时为3分，20-30小时为4分；大于30小时为5分）</t>
  </si>
  <si>
    <t>总分</t>
  </si>
  <si>
    <t>黄琦钰</t>
  </si>
  <si>
    <t>女</t>
  </si>
  <si>
    <t>壮</t>
  </si>
  <si>
    <t>广西来宾</t>
  </si>
  <si>
    <t>452226199611033321</t>
  </si>
  <si>
    <t>人力专1501班</t>
  </si>
  <si>
    <t>是</t>
  </si>
  <si>
    <t>事务中心主任</t>
  </si>
  <si>
    <t>1.获得2016-2017学年度“三好学生” |校级
2.2017年5月，获得“优秀共青团员” |校级
3.2017年5月，获得“优秀女大学生” |校级
4.2017年8月，获得第三届中国“互联网+”大学生创新创业大赛广西外国语学院校赛“二等奖” |校级
5.2017年10月，获得第三届中国“互联网+”大学生创新创业大赛广西选拔赛“入围奖” |区级
6.2017年12月，获得“国家励志奖学金” |区级</t>
  </si>
  <si>
    <t xml:space="preserve">2018年下半年XX学院党总支（支部）拟发展对象量化考核评分汇总表
</t>
  </si>
  <si>
    <t xml:space="preserve">量化考核测评包括思想品德素质、专业理论素质、身心素质、人文素质、其他测评五个方面内容，每个单项采用百分制（满分为100分），占量化考核测评总分的百分比分别为：30%、25%、15%、20%、10%。用公式表示如下：
M=A×30%+B×25%+C×15%+D×20%+E×10%
M—量化考核测评总分
A—思想品德素质测评分      B—专业理论素质测评分      C—身心素质测评分        D—人文素质测评分      E—其他测评分 
</t>
  </si>
  <si>
    <r>
      <rPr>
        <b/>
        <sz val="18"/>
        <rFont val="宋体"/>
        <charset val="134"/>
      </rPr>
      <t xml:space="preserve">                                              一、思想品德素质测评A                                                                                            
</t>
    </r>
    <r>
      <rPr>
        <sz val="18"/>
        <rFont val="宋体"/>
        <charset val="134"/>
      </rPr>
      <t>说明：1.除第1、第2、第3、第4、第8加分项外，上述各项中加分若有重复，以最高分项计。上述各加分项累计总分超过40分按40分计。                      
2.凡出现有刑事拘留、参加邪教组织、传销等违法违纪行为和上一学年有挂科、重新学习情况、违反校规校纪行为受通报批评以上处理者，思想品德素质测评分记为0分。
3.思想品德素质测评计算方法为：思想品德素质测评分（A）=思想品德素质基础分+应加分。</t>
    </r>
    <r>
      <rPr>
        <b/>
        <sz val="18"/>
        <rFont val="宋体"/>
        <charset val="134"/>
      </rPr>
      <t xml:space="preserve">
</t>
    </r>
  </si>
  <si>
    <r>
      <rPr>
        <b/>
        <sz val="18"/>
        <rFont val="宋体"/>
        <charset val="134"/>
      </rPr>
      <t xml:space="preserve">二、专业理论素质测评B                       </t>
    </r>
    <r>
      <rPr>
        <sz val="18"/>
        <rFont val="宋体"/>
        <charset val="134"/>
      </rPr>
      <t>说明：1.累计总分连同基础分不得超过100分，超过100分按100分计。
2.专业理论素质测评分（B）=总平均分+应加分</t>
    </r>
  </si>
  <si>
    <r>
      <rPr>
        <b/>
        <sz val="18"/>
        <rFont val="宋体"/>
        <charset val="134"/>
      </rPr>
      <t xml:space="preserve">           三、身心素质测评C                                                                 </t>
    </r>
    <r>
      <rPr>
        <sz val="18"/>
        <rFont val="宋体"/>
        <charset val="134"/>
      </rPr>
      <t>说明：1.以上各项加分若有重复，以最高分计，不得累加。各项累计总分连同基础分不得超过100分。
2.身心素质测评分计算方法为：身心素质测评分（C）=身心素质基础分+应加分。</t>
    </r>
  </si>
  <si>
    <r>
      <rPr>
        <b/>
        <sz val="20"/>
        <rFont val="宋体"/>
        <charset val="134"/>
      </rPr>
      <t xml:space="preserve">                                                             四、人文素质测评D                                                                                                                                                                                                
</t>
    </r>
    <r>
      <rPr>
        <sz val="20"/>
        <rFont val="宋体"/>
        <charset val="134"/>
      </rPr>
      <t>说明：1.上述各项中加分若有重复，以最高分项计。上述各加分项累计总分超过50分按50分计。
2.人文素质测评分的计算方法为：D（人文素质测评分）=基本分+应加分。
3.学习能力各项中第1项中不同类别的学生若同时通过两项或两项以上考试者，以最高分项计；以上各项自通过考试当年起加分，以后每年均可按相应分数加分。第2项中不同类别的学生若同时通过两项或两项以上考试者，以最高分项计。
4.一学年内担任多项职务者，以最高分计，不得累加；现任学生干部按最高分计，曾任则减一档（即减2分）；获得相应部门颁发的学生干部荣誉证书（如优秀学生干部）则在原基础上按国家级加10分，自治区级加6分，校级加4分，二级学院级加2分计；</t>
    </r>
  </si>
  <si>
    <r>
      <rPr>
        <b/>
        <sz val="18"/>
        <rFont val="宋体"/>
        <charset val="134"/>
      </rPr>
      <t xml:space="preserve">                  五、其他测评E                                         </t>
    </r>
    <r>
      <rPr>
        <sz val="18"/>
        <rFont val="宋体"/>
        <charset val="134"/>
      </rPr>
      <t>说明：1.其他测评分的计算方法为：E（其他测评分）=基本分+应加分。</t>
    </r>
  </si>
  <si>
    <t>量化考核测评总分M</t>
  </si>
  <si>
    <t>基础分</t>
  </si>
  <si>
    <t xml:space="preserve">加分项
</t>
  </si>
  <si>
    <t>学年制基础分</t>
  </si>
  <si>
    <t>加分项</t>
  </si>
  <si>
    <t>量化考核测评排名</t>
  </si>
  <si>
    <t>思想品德素质的基础分占单项总分的60分，凡取得我校正式学籍的在读学生均可获得该项基础分。</t>
  </si>
  <si>
    <t>1.参加思想政治研讨性活动、专题报告、实地考察等活动者，每次加1分，累计最高为4分</t>
  </si>
  <si>
    <t>2.撰写思想政治类文章、新闻稿并在校级以上刊物或网站发表：国家级刊物或网站，每次3分，累计最高9分；自治区级刊物或网站，每次2分，累计最高6分；校级刊物或网站，每次加1分，累计最高4分；</t>
  </si>
  <si>
    <t>3.积极参加青年志愿者活动、公益活动者，国家级以上活动每次3分，累计最高9分；自治区级活动，每次2分，累计最高6分；校级活动，每次加1分，累计最高4分；</t>
  </si>
  <si>
    <t>4.“思想道德修养与法律基础、毛泽东思想与中国特色社会主义理论体系概论、中国近现代史纲要、马克思主义基本原理、形势与政策”思政课程考核，每门课程考核成绩85分以上（含85分）者加1分，累计最高为5分</t>
  </si>
  <si>
    <t>5.获得党校优秀学员称号者或党校优秀班委者加2分</t>
  </si>
  <si>
    <t>6.积极配合、协助完成学校组织的集体活动的筹备工作，表现突出（受学校有关部门书面表彰）者，按其完成任务的情况加分，最高加分为5分；凡积极配合、协助完成二级学院、班、团集体活动的筹备工作，表现突出（受二级学院书面表彰）者，按其完成任务的情况加分，最高加分为3分</t>
  </si>
  <si>
    <t>7.参加思想政治教育、政治理论学习等竞赛活动，获得国家级前三名者加10分；获得自治区级前三名者加8分；获得校级前三名者加5分；获得二级学院级前三名者加3分</t>
  </si>
  <si>
    <t>8.参加思想政治教育、政治理论学习等学习教育活动，每次加1分，累计最高为5分</t>
  </si>
  <si>
    <t>9.获得党组织和团组织颁发的优秀团干、优秀团员等荣誉称号；国家级加10分，自治区级加8分，校级加5分，二级学院级加3分</t>
  </si>
  <si>
    <t>总平均分=各门考核课程期评成绩总和/课程总门数</t>
  </si>
  <si>
    <t>1.获得三好学生荣誉称号者；自治区级加8分，校级加5分，二级学院级加3分；以最高分计，不得累加。</t>
  </si>
  <si>
    <t>身心素质的基础分占单项总分的60分。凡取得我校正式学籍的在读学生，身心素质健康者均可获得该项基础分。</t>
  </si>
  <si>
    <t>1.凡参加学校运动会或文艺演出活动者，省市级以上加10分；校级加5分；二级学院级加3分</t>
  </si>
  <si>
    <t xml:space="preserve"> 2．在各级各类文体比赛中获得单项﹑集体奖项者按级别和名次加分：（1）国家级：破纪录30分，1-3名20分；4-6名15分；7-8名10分；（2）自治区级：破纪录25分，1-3名15分；4-6名10分；7-8名8分；（3）校级：破纪录15分，1-3名10分；4-6名8分；7-8名5分；（4）二级学院级：破纪录10分，1-3名8分；4-6名5分；7-8名3分；</t>
  </si>
  <si>
    <t>3．在文体活动比赛中积极做好服务工作的每次加2分，表现特别突出，受二级学院以上表扬的可加至5分（以书面表扬为准）</t>
  </si>
  <si>
    <t>人文素质测评的基础分占单项总分的50分。凡取得我校正式学籍的在读学生均可获得该项基础分。</t>
  </si>
  <si>
    <t>学习能力</t>
  </si>
  <si>
    <t>社会工作能力</t>
  </si>
  <si>
    <t>其他测评的基础分占单项总分的50分。凡取得我校正式学籍的在读学生均可获得该项基础分。</t>
  </si>
  <si>
    <t>1.获国家奖学金者，加10分，获国家励志奖学金、自治区政府奖学金者，加8分，获校级奖学金者，加5分；获以上多项奖学金者，以最高分计，不得累加</t>
  </si>
  <si>
    <t>2.获其他奖项，如优秀干事、先进个人、优秀女大学生、社会实践个人、优秀志愿者等奖项（不含助学金），按国家级加10分，自治区级加6分，校级加4分，二级学院级加2分计；以上多项奖项，以最高分计，不得累加。</t>
  </si>
  <si>
    <t>3.少数民族，加5分</t>
  </si>
  <si>
    <t>外语能力</t>
  </si>
  <si>
    <t>计算机能力</t>
  </si>
  <si>
    <t>其他技能能力</t>
  </si>
  <si>
    <t>社会实践能力</t>
  </si>
  <si>
    <t>社会工作</t>
  </si>
  <si>
    <t>班
级
排
名</t>
  </si>
  <si>
    <t>年
纪
排
名</t>
  </si>
  <si>
    <t>1.专科生参加英语应用能力测试B级获得合格者加5分，参加CET—4、CET—6考试成绩达425分以上（含425分）者分别加8分、12分，英语专业的学生在此基础上降低2分计；本科生参加CET—4、CET—6考试成绩达425分以上（含425分）者分别加5分、8分，英语专业的学生在此基础上降低2分计；通过英语等外语专业专业技能证书者，如通过英语专四、日语专四、法语专四等同一级别专业考者加8分，通过英语专八、日语专八、日语能力一级、法语专八等同一级别考试者加12分；</t>
  </si>
  <si>
    <t>2.英语应用能力较强，获得国家级表彰奖励者加12分；获得自治区级表彰奖励者加8分；获得学校表彰奖励者加5分；获得二级学院表彰奖励者加3分</t>
  </si>
  <si>
    <t>1.非计算机专业学生参加并通过全国高校计算机一级考试者加5分；通过全国高校计算机二级考试者加8分；计算机专业的学生在此基础上降低2分计</t>
  </si>
  <si>
    <t>2.计算机应用能力较强，获得国家级表彰奖励者加12分；获得自治区级表彰奖励者加8分；获得学校表彰奖励者加5分；获得二级学院表彰奖励者加3分</t>
  </si>
  <si>
    <t xml:space="preserve">1.凡获得本专业相关技能证书者加5分，获得非专业相关技能证书者加3分（普通话证书除外） </t>
  </si>
  <si>
    <t>2.凡积极参加书法、摄影、歌舞、知识竞赛、征文、辩论赛、演讲比赛等活动者每次加2分，两次以上（含两次）按两次计，在此基础上，获得国家级比赛前三名者加12分；获得自治区级比赛前三名者加8分；获得校级比赛前三名者加5分；获得校级比赛四至六名者加4分；获得二级学院级比赛奖励者加3分</t>
  </si>
  <si>
    <t>1.凡积极参加生产实习、社会实践以及其他社会活动，撰写社会调查报告、社会实践报告者每次加2分，两次以上（含两次）按两次计，在此基础上，社会调查、实践报告获得国家级表彰者加12分；获得省级表彰者加8分；获得校级表彰者加5分；获得二级学院表彰者加3分。同一项活动，若上述各项加分有重复，以最高分计，不得累加。</t>
  </si>
  <si>
    <t>1.一档（10分）：校团委、校团属学生组织（校学生会、校社联、校艺术总团、校易班学生工作站、校大学生自律委员会、校电视台、护校队）负责人</t>
  </si>
  <si>
    <t>2. 二档（8分）：校团委干部、校团属学生组织（校学生会、校社联、校艺术总团、校易班学生工作站、校大学生自律委员会、校电视台、护校队）常委、二级学院学生党支部干部、二级学院学生会以及其他学生组织常委、班助</t>
  </si>
  <si>
    <t>3.三档（6分）：校团属学生组织干部、二级学院学生会以及其他学生组织干部、各级社团负责人、班级团支书、班长、校级学生助理</t>
  </si>
  <si>
    <t>4.四档（4分）：院级学生助理、各班班委、各级学生社团干部、学生宿舍长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</si>
</sst>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_ "/>
    <numFmt numFmtId="178" formatCode="0.00_);[Red]\(0.00\)"/>
  </numFmts>
  <fonts count="42">
    <font>
      <sz val="12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b/>
      <sz val="48"/>
      <name val="宋体"/>
      <charset val="134"/>
    </font>
    <font>
      <b/>
      <sz val="20"/>
      <name val="宋体"/>
      <charset val="134"/>
    </font>
    <font>
      <b/>
      <sz val="24"/>
      <name val="宋体"/>
      <charset val="134"/>
    </font>
    <font>
      <b/>
      <sz val="18"/>
      <name val="宋体"/>
      <charset val="134"/>
    </font>
    <font>
      <b/>
      <sz val="22"/>
      <name val="宋体"/>
      <charset val="134"/>
    </font>
    <font>
      <sz val="18"/>
      <name val="宋体"/>
      <charset val="134"/>
    </font>
    <font>
      <sz val="20"/>
      <name val="宋体"/>
      <charset val="134"/>
    </font>
    <font>
      <sz val="22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b/>
      <sz val="26"/>
      <name val="宋体"/>
      <charset val="134"/>
    </font>
    <font>
      <sz val="24"/>
      <name val="宋体"/>
      <charset val="134"/>
    </font>
    <font>
      <b/>
      <sz val="28"/>
      <name val="宋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indexed="17"/>
      <name val="宋体"/>
      <charset val="134"/>
    </font>
    <font>
      <b/>
      <sz val="11"/>
      <color rgb="FFFFFFFF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0"/>
      <color indexed="8"/>
      <name val="Arial"/>
      <charset val="0"/>
    </font>
    <font>
      <b/>
      <sz val="11"/>
      <color theme="1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indexed="20"/>
      <name val="宋体"/>
      <charset val="134"/>
    </font>
    <font>
      <b/>
      <sz val="11"/>
      <color rgb="FFFA7D00"/>
      <name val="等线"/>
      <charset val="134"/>
      <scheme val="minor"/>
    </font>
    <font>
      <b/>
      <sz val="14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indexed="4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5" fillId="10" borderId="14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22" fillId="9" borderId="13" applyNumberFormat="0" applyFon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40" fillId="7" borderId="14" applyNumberFormat="0" applyAlignment="0" applyProtection="0">
      <alignment vertical="center"/>
    </xf>
    <xf numFmtId="0" fontId="28" fillId="17" borderId="15" applyNumberFormat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</xf>
    <xf numFmtId="0" fontId="3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horizontal="justify" vertical="justify" textRotation="127" wrapText="1"/>
      <protection hidden="1"/>
    </xf>
    <xf numFmtId="0" fontId="27" fillId="16" borderId="0" applyNumberFormat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0" fontId="0" fillId="2" borderId="0" xfId="0" applyNumberFormat="1" applyFill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0" fillId="2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6" xfId="57" applyNumberFormat="1" applyFont="1" applyFill="1" applyBorder="1" applyAlignment="1" applyProtection="1">
      <alignment horizontal="center" vertical="center" wrapText="1"/>
    </xf>
    <xf numFmtId="0" fontId="4" fillId="0" borderId="6" xfId="57" applyFont="1" applyFill="1" applyBorder="1" applyAlignment="1" applyProtection="1">
      <alignment horizontal="center" vertical="center" wrapText="1"/>
    </xf>
    <xf numFmtId="0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47" applyNumberFormat="1" applyFont="1" applyFill="1" applyBorder="1" applyAlignment="1">
      <alignment horizontal="center" vertical="center"/>
    </xf>
    <xf numFmtId="49" fontId="2" fillId="0" borderId="6" xfId="47" applyNumberFormat="1" applyFont="1" applyFill="1" applyBorder="1" applyAlignment="1">
      <alignment horizontal="center" vertical="center"/>
    </xf>
    <xf numFmtId="0" fontId="2" fillId="0" borderId="6" xfId="47" applyFont="1" applyBorder="1" applyAlignment="1">
      <alignment horizontal="center" vertical="center"/>
    </xf>
    <xf numFmtId="49" fontId="2" fillId="0" borderId="6" xfId="47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7" fontId="2" fillId="2" borderId="6" xfId="0" applyNumberFormat="1" applyFont="1" applyFill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2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0" fontId="2" fillId="2" borderId="6" xfId="47" applyNumberFormat="1" applyFont="1" applyFill="1" applyBorder="1" applyAlignment="1">
      <alignment horizontal="center" vertical="center"/>
    </xf>
    <xf numFmtId="176" fontId="2" fillId="0" borderId="6" xfId="47" applyNumberFormat="1" applyFont="1" applyFill="1" applyBorder="1" applyAlignment="1">
      <alignment horizontal="center" vertical="center"/>
    </xf>
    <xf numFmtId="176" fontId="2" fillId="2" borderId="6" xfId="47" applyNumberFormat="1" applyFont="1" applyFill="1" applyBorder="1" applyAlignment="1">
      <alignment horizontal="center" vertical="center"/>
    </xf>
    <xf numFmtId="176" fontId="2" fillId="0" borderId="6" xfId="47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center" vertical="center"/>
    </xf>
    <xf numFmtId="10" fontId="2" fillId="2" borderId="6" xfId="0" applyNumberFormat="1" applyFont="1" applyFill="1" applyBorder="1" applyAlignment="1">
      <alignment horizontal="center" vertical="center"/>
    </xf>
    <xf numFmtId="178" fontId="2" fillId="0" borderId="6" xfId="0" applyNumberFormat="1" applyFont="1" applyFill="1" applyBorder="1" applyAlignment="1">
      <alignment horizontal="center" vertical="center"/>
    </xf>
    <xf numFmtId="178" fontId="2" fillId="2" borderId="6" xfId="0" applyNumberFormat="1" applyFont="1" applyFill="1" applyBorder="1" applyAlignment="1">
      <alignment horizontal="center" vertical="center"/>
    </xf>
    <xf numFmtId="177" fontId="2" fillId="0" borderId="6" xfId="47" applyNumberFormat="1" applyFont="1" applyFill="1" applyBorder="1" applyAlignment="1">
      <alignment horizontal="center" vertical="center"/>
    </xf>
    <xf numFmtId="178" fontId="2" fillId="0" borderId="6" xfId="47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0" fontId="0" fillId="2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178" fontId="0" fillId="3" borderId="0" xfId="0" applyNumberFormat="1" applyFill="1" applyAlignment="1">
      <alignment horizontal="center" vertical="center"/>
    </xf>
    <xf numFmtId="176" fontId="0" fillId="3" borderId="0" xfId="0" applyNumberFormat="1" applyFill="1" applyAlignment="1">
      <alignment horizontal="center" vertical="center"/>
    </xf>
    <xf numFmtId="177" fontId="0" fillId="3" borderId="0" xfId="0" applyNumberFormat="1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49" fontId="16" fillId="0" borderId="6" xfId="57" applyNumberFormat="1" applyFont="1" applyFill="1" applyBorder="1" applyAlignment="1" applyProtection="1">
      <alignment horizontal="center" vertical="center" wrapText="1"/>
    </xf>
    <xf numFmtId="0" fontId="16" fillId="0" borderId="6" xfId="57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77" fontId="16" fillId="0" borderId="6" xfId="57" applyNumberFormat="1" applyFont="1" applyFill="1" applyBorder="1" applyAlignment="1" applyProtection="1">
      <alignment horizontal="center" vertical="center" wrapText="1"/>
    </xf>
    <xf numFmtId="177" fontId="16" fillId="3" borderId="6" xfId="57" applyNumberFormat="1" applyFont="1" applyFill="1" applyBorder="1" applyAlignment="1" applyProtection="1">
      <alignment horizontal="center" vertical="center" wrapText="1"/>
    </xf>
    <xf numFmtId="176" fontId="16" fillId="0" borderId="6" xfId="57" applyNumberFormat="1" applyFont="1" applyFill="1" applyBorder="1" applyAlignment="1" applyProtection="1">
      <alignment horizontal="center" vertical="center" wrapText="1"/>
    </xf>
    <xf numFmtId="10" fontId="16" fillId="0" borderId="6" xfId="57" applyNumberFormat="1" applyFont="1" applyFill="1" applyBorder="1" applyAlignment="1" applyProtection="1">
      <alignment horizontal="center" vertical="center" wrapText="1"/>
    </xf>
    <xf numFmtId="178" fontId="16" fillId="3" borderId="6" xfId="57" applyNumberFormat="1" applyFont="1" applyFill="1" applyBorder="1" applyAlignment="1" applyProtection="1">
      <alignment horizontal="center" vertical="center" wrapText="1"/>
    </xf>
    <xf numFmtId="177" fontId="2" fillId="3" borderId="6" xfId="0" applyNumberFormat="1" applyFont="1" applyFill="1" applyBorder="1" applyAlignment="1">
      <alignment horizontal="center" vertical="center"/>
    </xf>
    <xf numFmtId="10" fontId="2" fillId="0" borderId="6" xfId="0" applyNumberFormat="1" applyFont="1" applyFill="1" applyBorder="1" applyAlignment="1">
      <alignment horizontal="center" vertical="center"/>
    </xf>
    <xf numFmtId="178" fontId="2" fillId="3" borderId="6" xfId="0" applyNumberFormat="1" applyFont="1" applyFill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8" fontId="16" fillId="0" borderId="6" xfId="57" applyNumberFormat="1" applyFont="1" applyFill="1" applyBorder="1" applyAlignment="1" applyProtection="1">
      <alignment horizontal="center" vertical="center" wrapText="1"/>
    </xf>
    <xf numFmtId="49" fontId="17" fillId="0" borderId="6" xfId="57" applyNumberFormat="1" applyFont="1" applyFill="1" applyBorder="1" applyAlignment="1" applyProtection="1">
      <alignment horizontal="center" vertical="center" wrapText="1"/>
    </xf>
    <xf numFmtId="176" fontId="16" fillId="3" borderId="6" xfId="57" applyNumberFormat="1" applyFont="1" applyFill="1" applyBorder="1" applyAlignment="1" applyProtection="1">
      <alignment horizontal="center" vertical="center" wrapText="1"/>
    </xf>
    <xf numFmtId="176" fontId="2" fillId="3" borderId="6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17" fillId="0" borderId="6" xfId="57" applyFont="1" applyFill="1" applyBorder="1" applyAlignment="1" applyProtection="1">
      <alignment horizontal="center" vertical="center" wrapText="1"/>
    </xf>
    <xf numFmtId="0" fontId="17" fillId="4" borderId="6" xfId="57" applyFont="1" applyFill="1" applyBorder="1" applyAlignment="1" applyProtection="1">
      <alignment horizontal="center" vertical="center" wrapText="1"/>
    </xf>
    <xf numFmtId="178" fontId="2" fillId="3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好_Sheet1 2" xfId="38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ColLevel_0" xfId="53"/>
    <cellStyle name="差_Sheet1 2" xfId="54"/>
    <cellStyle name="常规 2" xfId="55"/>
    <cellStyle name="常规 3" xfId="56"/>
    <cellStyle name="常规_Sheet1" xfId="57"/>
    <cellStyle name="好_Sheet1" xfId="5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BDD7EE"/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3"/>
  <sheetViews>
    <sheetView zoomScale="80" zoomScaleNormal="80" workbookViewId="0">
      <pane xSplit="4" ySplit="3" topLeftCell="E4" activePane="bottomRight" state="frozenSplit"/>
      <selection/>
      <selection pane="topRight"/>
      <selection pane="bottomLeft"/>
      <selection pane="bottomRight" activeCell="A1" sqref="$A1:$XFD65536"/>
    </sheetView>
  </sheetViews>
  <sheetFormatPr defaultColWidth="9" defaultRowHeight="15.6"/>
  <cols>
    <col min="1" max="1" width="5" style="4" customWidth="1"/>
    <col min="2" max="2" width="6.625" style="1" customWidth="1"/>
    <col min="3" max="3" width="5" style="1" customWidth="1"/>
    <col min="4" max="4" width="6.25" style="1" customWidth="1"/>
    <col min="5" max="6" width="15.375" style="1" customWidth="1"/>
    <col min="7" max="7" width="20.6166666666667" style="4" customWidth="1"/>
    <col min="8" max="8" width="11.625" style="1" customWidth="1"/>
    <col min="9" max="10" width="11.25" style="15" customWidth="1"/>
    <col min="11" max="11" width="11.625" style="8" customWidth="1"/>
    <col min="12" max="12" width="9.25" style="8" customWidth="1"/>
    <col min="13" max="13" width="10.375" style="103" customWidth="1"/>
    <col min="14" max="14" width="19.5" style="104" customWidth="1"/>
    <col min="15" max="15" width="14.125" style="8" customWidth="1"/>
    <col min="16" max="16" width="17.625" style="10" customWidth="1"/>
    <col min="17" max="17" width="8" style="103" customWidth="1"/>
    <col min="18" max="18" width="6.75" style="104" customWidth="1"/>
    <col min="19" max="19" width="16.4" style="12" customWidth="1"/>
    <col min="20" max="20" width="12" style="104" customWidth="1"/>
    <col min="21" max="21" width="36.75" style="14" customWidth="1"/>
    <col min="22" max="22" width="5" style="105" customWidth="1"/>
    <col min="23" max="23" width="46.25" style="1" customWidth="1"/>
    <col min="24" max="24" width="11.25" style="106" customWidth="1"/>
    <col min="25" max="25" width="15.6166666666667" style="15" customWidth="1"/>
    <col min="26" max="26" width="11.25" style="106" customWidth="1"/>
    <col min="27" max="28" width="11.25" style="15" customWidth="1"/>
    <col min="29" max="29" width="14.125" style="1" customWidth="1"/>
    <col min="30" max="30" width="14.125" style="107" customWidth="1"/>
    <col min="31" max="31" width="9" style="108"/>
    <col min="32" max="16384" width="9" style="1"/>
  </cols>
  <sheetData>
    <row r="1" ht="64.5" customHeight="1" spans="1:31">
      <c r="A1" s="109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4"/>
      <c r="N1" s="115"/>
      <c r="O1" s="110"/>
      <c r="P1" s="110"/>
      <c r="Q1" s="114"/>
      <c r="R1" s="115"/>
      <c r="S1" s="110"/>
      <c r="T1" s="115"/>
      <c r="U1" s="110"/>
      <c r="V1" s="115"/>
      <c r="W1" s="110"/>
      <c r="X1" s="115"/>
      <c r="Y1" s="110"/>
      <c r="Z1" s="115"/>
      <c r="AA1" s="110"/>
      <c r="AB1" s="110"/>
      <c r="AC1" s="110"/>
      <c r="AD1" s="110"/>
      <c r="AE1" s="133"/>
    </row>
    <row r="2" ht="64.5" customHeight="1" spans="1:31">
      <c r="A2" s="111"/>
      <c r="B2" s="111"/>
      <c r="C2" s="111"/>
      <c r="D2" s="111"/>
      <c r="E2" s="111"/>
      <c r="F2" s="111"/>
      <c r="G2" s="111"/>
      <c r="H2" s="111"/>
      <c r="I2" s="116">
        <v>1</v>
      </c>
      <c r="J2" s="116"/>
      <c r="K2" s="116">
        <v>2</v>
      </c>
      <c r="L2" s="116"/>
      <c r="M2" s="117"/>
      <c r="N2" s="118"/>
      <c r="O2" s="116">
        <v>3</v>
      </c>
      <c r="P2" s="116"/>
      <c r="Q2" s="117"/>
      <c r="R2" s="118"/>
      <c r="S2" s="116">
        <v>4</v>
      </c>
      <c r="T2" s="118"/>
      <c r="U2" s="116">
        <v>5</v>
      </c>
      <c r="V2" s="118"/>
      <c r="W2" s="116">
        <v>6</v>
      </c>
      <c r="X2" s="118"/>
      <c r="Y2" s="134">
        <v>7</v>
      </c>
      <c r="Z2" s="135"/>
      <c r="AA2" s="116">
        <v>8</v>
      </c>
      <c r="AB2" s="116"/>
      <c r="AC2" s="116">
        <v>9</v>
      </c>
      <c r="AD2" s="116"/>
      <c r="AE2" s="136">
        <v>10</v>
      </c>
    </row>
    <row r="3" ht="134" customHeight="1" spans="1:31">
      <c r="A3" s="112" t="s">
        <v>1</v>
      </c>
      <c r="B3" s="113" t="s">
        <v>2</v>
      </c>
      <c r="C3" s="113" t="s">
        <v>3</v>
      </c>
      <c r="D3" s="113" t="s">
        <v>4</v>
      </c>
      <c r="E3" s="113" t="s">
        <v>5</v>
      </c>
      <c r="F3" s="113" t="s">
        <v>6</v>
      </c>
      <c r="G3" s="112" t="s">
        <v>7</v>
      </c>
      <c r="H3" s="113" t="s">
        <v>8</v>
      </c>
      <c r="I3" s="119" t="s">
        <v>9</v>
      </c>
      <c r="J3" s="120" t="s">
        <v>10</v>
      </c>
      <c r="K3" s="121" t="s">
        <v>11</v>
      </c>
      <c r="L3" s="121" t="s">
        <v>12</v>
      </c>
      <c r="M3" s="122" t="s">
        <v>13</v>
      </c>
      <c r="N3" s="123" t="s">
        <v>14</v>
      </c>
      <c r="O3" s="121" t="s">
        <v>15</v>
      </c>
      <c r="P3" s="119" t="s">
        <v>16</v>
      </c>
      <c r="Q3" s="122" t="s">
        <v>17</v>
      </c>
      <c r="R3" s="123" t="s">
        <v>14</v>
      </c>
      <c r="S3" s="128" t="s">
        <v>18</v>
      </c>
      <c r="T3" s="123" t="s">
        <v>19</v>
      </c>
      <c r="U3" s="129" t="s">
        <v>20</v>
      </c>
      <c r="V3" s="130" t="s">
        <v>14</v>
      </c>
      <c r="W3" s="113" t="s">
        <v>21</v>
      </c>
      <c r="X3" s="120" t="s">
        <v>14</v>
      </c>
      <c r="Y3" s="113" t="s">
        <v>22</v>
      </c>
      <c r="Z3" s="120" t="s">
        <v>23</v>
      </c>
      <c r="AA3" s="119" t="s">
        <v>24</v>
      </c>
      <c r="AB3" s="120" t="s">
        <v>10</v>
      </c>
      <c r="AC3" s="137" t="s">
        <v>25</v>
      </c>
      <c r="AD3" s="120" t="s">
        <v>10</v>
      </c>
      <c r="AE3" s="138" t="s">
        <v>26</v>
      </c>
    </row>
    <row r="4" s="3" customFormat="1" ht="83" customHeight="1" spans="1:31">
      <c r="A4" s="26">
        <v>1</v>
      </c>
      <c r="B4" s="27" t="s">
        <v>27</v>
      </c>
      <c r="C4" s="47" t="s">
        <v>28</v>
      </c>
      <c r="D4" s="27" t="s">
        <v>29</v>
      </c>
      <c r="E4" s="27" t="s">
        <v>30</v>
      </c>
      <c r="F4" s="27">
        <v>15777134975</v>
      </c>
      <c r="G4" s="28" t="s">
        <v>31</v>
      </c>
      <c r="H4" s="47" t="s">
        <v>32</v>
      </c>
      <c r="I4" s="60" t="s">
        <v>33</v>
      </c>
      <c r="J4" s="124">
        <f>IF(LEFT(I4)="是",5,0)</f>
        <v>5</v>
      </c>
      <c r="K4" s="49">
        <v>56</v>
      </c>
      <c r="L4" s="45">
        <v>44</v>
      </c>
      <c r="M4" s="125">
        <f>L4/K4</f>
        <v>0.785714285714286</v>
      </c>
      <c r="N4" s="126">
        <f>M4*10</f>
        <v>7.85714285714286</v>
      </c>
      <c r="O4" s="45">
        <v>7</v>
      </c>
      <c r="P4" s="127">
        <v>7</v>
      </c>
      <c r="Q4" s="125">
        <f>P4/O4</f>
        <v>1</v>
      </c>
      <c r="R4" s="126">
        <f>Q4*10</f>
        <v>10</v>
      </c>
      <c r="S4" s="62">
        <v>3.85</v>
      </c>
      <c r="T4" s="126"/>
      <c r="U4" s="27" t="s">
        <v>34</v>
      </c>
      <c r="V4" s="131">
        <v>10</v>
      </c>
      <c r="W4" s="132" t="s">
        <v>35</v>
      </c>
      <c r="X4" s="124">
        <v>10</v>
      </c>
      <c r="Y4" s="60"/>
      <c r="Z4" s="124"/>
      <c r="AA4" s="60" t="s">
        <v>33</v>
      </c>
      <c r="AB4" s="124">
        <f>IF(LEFT(AA4)="是",5,0)</f>
        <v>5</v>
      </c>
      <c r="AC4" s="27">
        <v>35</v>
      </c>
      <c r="AD4" s="139">
        <f>ROUND(IF(AC4&lt;25,0,IF(AC4=25,2,IF(AC4&lt;=35,(AC4-25)*0.8+2,IF(AC4&gt;35,10)))),2)</f>
        <v>10</v>
      </c>
      <c r="AE4" s="140" t="s">
        <v>33</v>
      </c>
    </row>
    <row r="5" s="3" customFormat="1" ht="30" customHeight="1" spans="1:31">
      <c r="A5" s="26"/>
      <c r="B5" s="27"/>
      <c r="C5" s="27"/>
      <c r="D5" s="27"/>
      <c r="E5" s="27"/>
      <c r="F5" s="27"/>
      <c r="G5" s="28"/>
      <c r="H5" s="27"/>
      <c r="I5" s="60"/>
      <c r="J5" s="124"/>
      <c r="K5" s="45"/>
      <c r="L5" s="45"/>
      <c r="M5" s="125"/>
      <c r="N5" s="62"/>
      <c r="O5" s="49"/>
      <c r="P5" s="60"/>
      <c r="Q5" s="125"/>
      <c r="R5" s="62"/>
      <c r="S5" s="62"/>
      <c r="T5" s="126"/>
      <c r="U5" s="27"/>
      <c r="V5" s="131"/>
      <c r="W5" s="27"/>
      <c r="X5" s="124"/>
      <c r="Y5" s="60"/>
      <c r="Z5" s="124"/>
      <c r="AA5" s="60"/>
      <c r="AB5" s="124"/>
      <c r="AC5" s="27"/>
      <c r="AD5" s="139"/>
      <c r="AE5" s="140"/>
    </row>
    <row r="6" s="3" customFormat="1" ht="30" customHeight="1" spans="1:31">
      <c r="A6" s="26"/>
      <c r="B6" s="27"/>
      <c r="C6" s="27"/>
      <c r="D6" s="27"/>
      <c r="E6" s="27"/>
      <c r="F6" s="27"/>
      <c r="G6" s="28"/>
      <c r="H6" s="47"/>
      <c r="I6" s="60"/>
      <c r="J6" s="124"/>
      <c r="K6" s="49"/>
      <c r="L6" s="45"/>
      <c r="M6" s="125"/>
      <c r="N6" s="62"/>
      <c r="O6" s="49"/>
      <c r="P6" s="60"/>
      <c r="Q6" s="125"/>
      <c r="R6" s="62"/>
      <c r="S6" s="62"/>
      <c r="T6" s="126"/>
      <c r="U6" s="27"/>
      <c r="V6" s="131"/>
      <c r="W6" s="132"/>
      <c r="X6" s="124"/>
      <c r="Y6" s="60"/>
      <c r="Z6" s="124"/>
      <c r="AA6" s="60"/>
      <c r="AB6" s="124"/>
      <c r="AC6" s="67"/>
      <c r="AD6" s="139"/>
      <c r="AE6" s="140"/>
    </row>
    <row r="7" s="3" customFormat="1" ht="30" customHeight="1" spans="1:31">
      <c r="A7" s="26"/>
      <c r="B7" s="27"/>
      <c r="C7" s="27"/>
      <c r="D7" s="27"/>
      <c r="E7" s="27"/>
      <c r="F7" s="27"/>
      <c r="G7" s="28"/>
      <c r="H7" s="27"/>
      <c r="I7" s="60"/>
      <c r="J7" s="124"/>
      <c r="K7" s="45"/>
      <c r="L7" s="45"/>
      <c r="M7" s="125"/>
      <c r="N7" s="62"/>
      <c r="O7" s="49"/>
      <c r="P7" s="60"/>
      <c r="Q7" s="125"/>
      <c r="R7" s="62"/>
      <c r="S7" s="62"/>
      <c r="T7" s="126"/>
      <c r="U7" s="27"/>
      <c r="V7" s="131"/>
      <c r="W7" s="27"/>
      <c r="X7" s="124"/>
      <c r="Y7" s="60"/>
      <c r="Z7" s="124"/>
      <c r="AA7" s="60"/>
      <c r="AB7" s="124"/>
      <c r="AC7" s="27"/>
      <c r="AD7" s="139"/>
      <c r="AE7" s="140"/>
    </row>
    <row r="8" s="3" customFormat="1" ht="30" customHeight="1" spans="1:31">
      <c r="A8" s="26"/>
      <c r="B8" s="27"/>
      <c r="C8" s="27"/>
      <c r="D8" s="27"/>
      <c r="E8" s="27"/>
      <c r="F8" s="27"/>
      <c r="G8" s="28"/>
      <c r="H8" s="27"/>
      <c r="I8" s="60"/>
      <c r="J8" s="124"/>
      <c r="K8" s="45"/>
      <c r="L8" s="45"/>
      <c r="M8" s="125"/>
      <c r="N8" s="62"/>
      <c r="O8" s="49"/>
      <c r="P8" s="60"/>
      <c r="Q8" s="125"/>
      <c r="R8" s="62"/>
      <c r="S8" s="62"/>
      <c r="T8" s="126"/>
      <c r="U8" s="27"/>
      <c r="V8" s="131"/>
      <c r="W8" s="27"/>
      <c r="X8" s="124"/>
      <c r="Y8" s="60"/>
      <c r="Z8" s="124"/>
      <c r="AA8" s="60"/>
      <c r="AB8" s="124"/>
      <c r="AC8" s="27"/>
      <c r="AD8" s="139"/>
      <c r="AE8" s="140"/>
    </row>
    <row r="9" s="3" customFormat="1" ht="30" customHeight="1" spans="1:31">
      <c r="A9" s="26"/>
      <c r="B9" s="27"/>
      <c r="C9" s="27"/>
      <c r="D9" s="27"/>
      <c r="E9" s="27"/>
      <c r="F9" s="27"/>
      <c r="G9" s="28"/>
      <c r="H9" s="47"/>
      <c r="I9" s="60"/>
      <c r="J9" s="124"/>
      <c r="K9" s="49"/>
      <c r="L9" s="45"/>
      <c r="M9" s="125"/>
      <c r="N9" s="62"/>
      <c r="O9" s="49"/>
      <c r="P9" s="60"/>
      <c r="Q9" s="125"/>
      <c r="R9" s="62"/>
      <c r="S9" s="62"/>
      <c r="T9" s="126"/>
      <c r="U9" s="27"/>
      <c r="V9" s="131"/>
      <c r="W9" s="67"/>
      <c r="X9" s="124"/>
      <c r="Y9" s="60"/>
      <c r="Z9" s="124"/>
      <c r="AA9" s="60"/>
      <c r="AB9" s="124"/>
      <c r="AC9" s="67"/>
      <c r="AD9" s="139"/>
      <c r="AE9" s="140"/>
    </row>
    <row r="10" s="3" customFormat="1" ht="30" customHeight="1" spans="1:31">
      <c r="A10" s="26"/>
      <c r="B10" s="29"/>
      <c r="C10" s="29"/>
      <c r="D10" s="29"/>
      <c r="E10" s="29"/>
      <c r="F10" s="29"/>
      <c r="G10" s="30"/>
      <c r="H10" s="29"/>
      <c r="I10" s="60"/>
      <c r="J10" s="124"/>
      <c r="K10" s="51"/>
      <c r="L10" s="51"/>
      <c r="M10" s="125"/>
      <c r="N10" s="62"/>
      <c r="O10" s="51"/>
      <c r="P10" s="64"/>
      <c r="Q10" s="125"/>
      <c r="R10" s="62"/>
      <c r="S10" s="65"/>
      <c r="T10" s="126"/>
      <c r="U10" s="66"/>
      <c r="V10" s="131"/>
      <c r="W10" s="67"/>
      <c r="X10" s="124"/>
      <c r="Y10" s="60"/>
      <c r="Z10" s="124"/>
      <c r="AA10" s="60"/>
      <c r="AB10" s="124"/>
      <c r="AC10" s="67"/>
      <c r="AD10" s="139"/>
      <c r="AE10" s="140"/>
    </row>
    <row r="11" s="3" customFormat="1" ht="30" customHeight="1" spans="1:31">
      <c r="A11" s="26"/>
      <c r="B11" s="31"/>
      <c r="C11" s="31"/>
      <c r="D11" s="31"/>
      <c r="E11" s="31"/>
      <c r="F11" s="31"/>
      <c r="G11" s="32"/>
      <c r="H11" s="29"/>
      <c r="I11" s="60"/>
      <c r="J11" s="124"/>
      <c r="K11" s="51"/>
      <c r="L11" s="53"/>
      <c r="M11" s="125"/>
      <c r="N11" s="62"/>
      <c r="O11" s="51"/>
      <c r="P11" s="64"/>
      <c r="Q11" s="125"/>
      <c r="R11" s="62"/>
      <c r="S11" s="65"/>
      <c r="T11" s="126"/>
      <c r="U11" s="27"/>
      <c r="V11" s="131"/>
      <c r="W11" s="67"/>
      <c r="X11" s="124"/>
      <c r="Y11" s="60"/>
      <c r="Z11" s="124"/>
      <c r="AA11" s="60"/>
      <c r="AB11" s="124"/>
      <c r="AC11" s="27"/>
      <c r="AD11" s="139"/>
      <c r="AE11" s="140"/>
    </row>
    <row r="12" s="3" customFormat="1" ht="30" customHeight="1" spans="1:31">
      <c r="A12" s="26"/>
      <c r="B12" s="27"/>
      <c r="C12" s="27"/>
      <c r="D12" s="27"/>
      <c r="E12" s="27"/>
      <c r="F12" s="27"/>
      <c r="G12" s="28"/>
      <c r="H12" s="47"/>
      <c r="I12" s="60"/>
      <c r="J12" s="124"/>
      <c r="K12" s="49"/>
      <c r="L12" s="45"/>
      <c r="M12" s="125"/>
      <c r="N12" s="62"/>
      <c r="O12" s="49"/>
      <c r="P12" s="60"/>
      <c r="Q12" s="125"/>
      <c r="R12" s="62"/>
      <c r="S12" s="62"/>
      <c r="T12" s="126"/>
      <c r="U12" s="67"/>
      <c r="V12" s="131"/>
      <c r="W12" s="67"/>
      <c r="X12" s="124"/>
      <c r="Y12" s="60"/>
      <c r="Z12" s="124"/>
      <c r="AA12" s="60"/>
      <c r="AB12" s="124"/>
      <c r="AC12" s="27"/>
      <c r="AD12" s="139"/>
      <c r="AE12" s="140"/>
    </row>
    <row r="13" s="3" customFormat="1" ht="30" customHeight="1" spans="1:31">
      <c r="A13" s="26"/>
      <c r="B13" s="27"/>
      <c r="C13" s="27"/>
      <c r="D13" s="27"/>
      <c r="E13" s="27"/>
      <c r="F13" s="27"/>
      <c r="G13" s="28"/>
      <c r="H13" s="47"/>
      <c r="I13" s="60"/>
      <c r="J13" s="124"/>
      <c r="K13" s="49"/>
      <c r="L13" s="49"/>
      <c r="M13" s="125"/>
      <c r="N13" s="62"/>
      <c r="O13" s="49"/>
      <c r="P13" s="60"/>
      <c r="Q13" s="125"/>
      <c r="R13" s="62"/>
      <c r="S13" s="62"/>
      <c r="T13" s="126"/>
      <c r="U13" s="27"/>
      <c r="V13" s="131"/>
      <c r="W13" s="67"/>
      <c r="X13" s="124"/>
      <c r="Y13" s="60"/>
      <c r="Z13" s="124"/>
      <c r="AA13" s="60"/>
      <c r="AB13" s="124"/>
      <c r="AC13" s="67"/>
      <c r="AD13" s="139"/>
      <c r="AE13" s="140"/>
    </row>
  </sheetData>
  <mergeCells count="11">
    <mergeCell ref="A1:AE1"/>
    <mergeCell ref="A2:H2"/>
    <mergeCell ref="I2:J2"/>
    <mergeCell ref="K2:N2"/>
    <mergeCell ref="O2:R2"/>
    <mergeCell ref="S2:T2"/>
    <mergeCell ref="U2:V2"/>
    <mergeCell ref="W2:X2"/>
    <mergeCell ref="Y2:Z2"/>
    <mergeCell ref="AA2:AB2"/>
    <mergeCell ref="AC2:AD2"/>
  </mergeCells>
  <conditionalFormatting sqref="AD4:AD13">
    <cfRule type="cellIs" dxfId="0" priority="9" operator="lessThan">
      <formula>2</formula>
    </cfRule>
  </conditionalFormatting>
  <conditionalFormatting sqref="N4:N13 R4:R13">
    <cfRule type="cellIs" dxfId="0" priority="3" operator="lessThan">
      <formula>5</formula>
    </cfRule>
  </conditionalFormatting>
  <dataValidations count="7">
    <dataValidation type="list" allowBlank="1" showInputMessage="1" showErrorMessage="1" error="请正确填写性别！" sqref="C4:C13">
      <formula1>Sheet2!$A$1:$A$3</formula1>
    </dataValidation>
    <dataValidation allowBlank="1" showInputMessage="1" showErrorMessage="1" prompt="本栏填写格式为：“行管本1401班”，请再次确认时候格式正确！" sqref="H4:H13"/>
    <dataValidation type="list" showInputMessage="1" showErrorMessage="1" sqref="I4:I13 AA4:AA13">
      <formula1>Sheet2!$B$1:$B$3</formula1>
    </dataValidation>
    <dataValidation type="decimal" operator="lessThanOrEqual" showInputMessage="1" showErrorMessage="1" error="恭喜你，大学霸，你已超出计算范围了！请核对。" sqref="S4:S13">
      <formula1>5</formula1>
    </dataValidation>
    <dataValidation type="whole" operator="lessThanOrEqual" allowBlank="1" showErrorMessage="1" error="超出10分折算分！请重新输入。" sqref="V4:V13">
      <formula1>10</formula1>
    </dataValidation>
    <dataValidation type="whole" operator="lessThanOrEqual" allowBlank="1" showInputMessage="1" showErrorMessage="1" error="超出20分折算分！请重新输入。" promptTitle="此单元格最大值为20" sqref="X4:X13 Y4:Y13 Z4:Z13">
      <formula1>20</formula1>
    </dataValidation>
    <dataValidation type="whole" operator="lessThanOrEqual" allowBlank="1" showErrorMessage="1" error="您的义务劳动学时在本次评选当中已超出折算分，如再计入则会浪费时长，是否继续？继续请确定，返回重填请取消。" sqref="AC4:AC13" errorStyle="information">
      <formula1>35</formula1>
    </dataValidation>
  </dataValidations>
  <pageMargins left="0.75" right="0.75" top="0.559027777777778" bottom="0.279166666666667" header="0.5" footer="0.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Q17"/>
  <sheetViews>
    <sheetView tabSelected="1" zoomScale="25" zoomScaleNormal="25" workbookViewId="0">
      <pane xSplit="8" ySplit="3" topLeftCell="L4" activePane="bottomRight" state="frozen"/>
      <selection/>
      <selection pane="topRight"/>
      <selection pane="bottomLeft"/>
      <selection pane="bottomRight" activeCell="P45" sqref="P45"/>
    </sheetView>
  </sheetViews>
  <sheetFormatPr defaultColWidth="9" defaultRowHeight="15.6"/>
  <cols>
    <col min="1" max="1" width="8.7" style="4" customWidth="1"/>
    <col min="2" max="2" width="13.5416666666667" style="1" customWidth="1"/>
    <col min="3" max="3" width="12.7083333333333" style="1" customWidth="1"/>
    <col min="4" max="4" width="11.6666666666667" style="1" customWidth="1"/>
    <col min="5" max="5" width="14.1666666666667" style="1" customWidth="1"/>
    <col min="6" max="6" width="20.8333333333333" style="1" customWidth="1"/>
    <col min="7" max="7" width="41.25" style="4" customWidth="1"/>
    <col min="8" max="8" width="24.375" style="4" customWidth="1"/>
    <col min="9" max="9" width="15.6416666666667" style="1" customWidth="1"/>
    <col min="10" max="10" width="16.225" style="5" customWidth="1"/>
    <col min="11" max="11" width="26" style="6" customWidth="1"/>
    <col min="12" max="12" width="26" style="7" customWidth="1"/>
    <col min="13" max="13" width="27.5" style="8" customWidth="1"/>
    <col min="14" max="14" width="24.5" style="8" customWidth="1"/>
    <col min="15" max="15" width="28.6666666666667" style="8" customWidth="1"/>
    <col min="16" max="16" width="26.3333333333333" style="9" customWidth="1"/>
    <col min="17" max="17" width="14.125" style="8" customWidth="1"/>
    <col min="18" max="19" width="17.625" style="10" customWidth="1"/>
    <col min="20" max="20" width="28.7083333333333" style="11" customWidth="1"/>
    <col min="21" max="21" width="16.4" style="12" customWidth="1"/>
    <col min="22" max="22" width="12" style="13" customWidth="1"/>
    <col min="23" max="23" width="36.25" style="14" customWidth="1"/>
    <col min="24" max="24" width="20.1083333333333" style="9" customWidth="1"/>
    <col min="25" max="25" width="21.0416666666667" style="1" customWidth="1"/>
    <col min="26" max="26" width="58" style="5" customWidth="1"/>
    <col min="27" max="27" width="36" style="5" customWidth="1"/>
    <col min="28" max="28" width="30.75" style="15" customWidth="1"/>
    <col min="29" max="29" width="28.75" style="15" customWidth="1"/>
    <col min="30" max="30" width="29" style="7" customWidth="1"/>
    <col min="31" max="31" width="47.25" style="7" customWidth="1"/>
    <col min="32" max="32" width="41.25" style="7" customWidth="1"/>
    <col min="33" max="33" width="29.75" style="15" customWidth="1"/>
    <col min="34" max="34" width="29" style="7" customWidth="1"/>
    <col min="35" max="35" width="21.875" style="7" customWidth="1"/>
    <col min="36" max="36" width="25.25" style="7" customWidth="1"/>
    <col min="37" max="37" width="18.8333333333333" style="15" customWidth="1"/>
    <col min="38" max="38" width="23.6666666666667" style="7" customWidth="1"/>
    <col min="39" max="39" width="23.3333333333333" style="5" customWidth="1"/>
    <col min="40" max="40" width="18.6666666666667" style="1" customWidth="1"/>
    <col min="41" max="41" width="16.1916666666667" style="1" customWidth="1"/>
    <col min="42" max="42" width="11.25" style="1" customWidth="1"/>
    <col min="43" max="43" width="13.125" style="1" customWidth="1"/>
    <col min="44" max="16384" width="9" style="1"/>
  </cols>
  <sheetData>
    <row r="1" s="1" customFormat="1" ht="70" customHeight="1" spans="1:43">
      <c r="A1" s="16" t="s">
        <v>36</v>
      </c>
      <c r="B1" s="17"/>
      <c r="C1" s="17"/>
      <c r="D1" s="17"/>
      <c r="E1" s="17"/>
      <c r="F1" s="17"/>
      <c r="G1" s="17"/>
      <c r="H1" s="17"/>
      <c r="I1" s="17"/>
      <c r="J1" s="33"/>
      <c r="K1" s="17"/>
      <c r="L1" s="33"/>
      <c r="M1" s="17"/>
      <c r="N1" s="17"/>
      <c r="O1" s="17"/>
      <c r="P1" s="33"/>
      <c r="Q1" s="17"/>
      <c r="R1" s="17"/>
      <c r="S1" s="17"/>
      <c r="T1" s="33"/>
      <c r="U1" s="17"/>
      <c r="V1" s="33"/>
      <c r="W1" s="17"/>
      <c r="X1" s="33"/>
      <c r="Y1" s="17"/>
      <c r="Z1" s="33"/>
      <c r="AA1" s="33"/>
      <c r="AB1" s="17"/>
      <c r="AC1" s="17"/>
      <c r="AD1" s="33"/>
      <c r="AE1" s="33"/>
      <c r="AF1" s="33"/>
      <c r="AG1" s="17"/>
      <c r="AH1" s="33"/>
      <c r="AI1" s="33"/>
      <c r="AJ1" s="33"/>
      <c r="AK1" s="17"/>
      <c r="AL1" s="33"/>
      <c r="AM1" s="33"/>
      <c r="AN1" s="17"/>
      <c r="AO1" s="17"/>
      <c r="AP1" s="17"/>
      <c r="AQ1" s="17"/>
    </row>
    <row r="2" s="1" customFormat="1" ht="133" customHeight="1" spans="1:43">
      <c r="A2" s="18" t="s">
        <v>37</v>
      </c>
      <c r="B2" s="19"/>
      <c r="C2" s="19"/>
      <c r="D2" s="19"/>
      <c r="E2" s="19"/>
      <c r="F2" s="19"/>
      <c r="G2" s="19"/>
      <c r="H2" s="19"/>
      <c r="I2" s="19"/>
      <c r="J2" s="34"/>
      <c r="K2" s="19"/>
      <c r="L2" s="34"/>
      <c r="M2" s="19"/>
      <c r="N2" s="19"/>
      <c r="O2" s="19"/>
      <c r="P2" s="34"/>
      <c r="Q2" s="19"/>
      <c r="R2" s="19"/>
      <c r="S2" s="19"/>
      <c r="T2" s="34"/>
      <c r="U2" s="19"/>
      <c r="V2" s="34"/>
      <c r="W2" s="19"/>
      <c r="X2" s="34"/>
      <c r="Y2" s="19"/>
      <c r="Z2" s="34"/>
      <c r="AA2" s="34"/>
      <c r="AB2" s="19"/>
      <c r="AC2" s="19"/>
      <c r="AD2" s="34"/>
      <c r="AE2" s="34"/>
      <c r="AF2" s="34"/>
      <c r="AG2" s="19"/>
      <c r="AH2" s="34"/>
      <c r="AI2" s="34"/>
      <c r="AJ2" s="34"/>
      <c r="AK2" s="19"/>
      <c r="AL2" s="34"/>
      <c r="AM2" s="34"/>
      <c r="AN2" s="19"/>
      <c r="AO2" s="19"/>
      <c r="AP2" s="19"/>
      <c r="AQ2" s="19"/>
    </row>
    <row r="3" s="1" customFormat="1" ht="175" customHeight="1" spans="1:43">
      <c r="A3" s="20"/>
      <c r="B3" s="20"/>
      <c r="C3" s="20"/>
      <c r="D3" s="20"/>
      <c r="E3" s="20"/>
      <c r="F3" s="20"/>
      <c r="G3" s="20"/>
      <c r="H3" s="20"/>
      <c r="I3" s="35" t="s">
        <v>38</v>
      </c>
      <c r="J3" s="36"/>
      <c r="K3" s="35"/>
      <c r="L3" s="36"/>
      <c r="M3" s="35"/>
      <c r="N3" s="35"/>
      <c r="O3" s="35"/>
      <c r="P3" s="36"/>
      <c r="Q3" s="35"/>
      <c r="R3" s="35"/>
      <c r="S3" s="54" t="s">
        <v>39</v>
      </c>
      <c r="T3" s="55"/>
      <c r="U3" s="35" t="s">
        <v>40</v>
      </c>
      <c r="V3" s="56"/>
      <c r="W3" s="57"/>
      <c r="X3" s="56"/>
      <c r="Y3" s="72" t="s">
        <v>41</v>
      </c>
      <c r="Z3" s="73"/>
      <c r="AA3" s="73"/>
      <c r="AB3" s="74"/>
      <c r="AC3" s="74"/>
      <c r="AD3" s="73"/>
      <c r="AE3" s="74"/>
      <c r="AF3" s="73"/>
      <c r="AG3" s="74"/>
      <c r="AH3" s="73"/>
      <c r="AI3" s="73"/>
      <c r="AJ3" s="73"/>
      <c r="AK3" s="86" t="s">
        <v>42</v>
      </c>
      <c r="AL3" s="56"/>
      <c r="AM3" s="56"/>
      <c r="AN3" s="87"/>
      <c r="AO3" s="98" t="s">
        <v>43</v>
      </c>
      <c r="AP3" s="99"/>
      <c r="AQ3" s="100"/>
    </row>
    <row r="4" s="1" customFormat="1" ht="64.5" customHeight="1" spans="1:43">
      <c r="A4" s="21"/>
      <c r="B4" s="22"/>
      <c r="C4" s="22"/>
      <c r="D4" s="22"/>
      <c r="E4" s="22"/>
      <c r="F4" s="22"/>
      <c r="G4" s="22"/>
      <c r="H4" s="23"/>
      <c r="I4" s="37" t="s">
        <v>44</v>
      </c>
      <c r="J4" s="38" t="s">
        <v>45</v>
      </c>
      <c r="K4" s="39"/>
      <c r="L4" s="38"/>
      <c r="M4" s="39"/>
      <c r="N4" s="39"/>
      <c r="O4" s="39"/>
      <c r="P4" s="38"/>
      <c r="Q4" s="39"/>
      <c r="R4" s="39"/>
      <c r="S4" s="37" t="s">
        <v>46</v>
      </c>
      <c r="T4" s="38" t="s">
        <v>47</v>
      </c>
      <c r="U4" s="37" t="s">
        <v>44</v>
      </c>
      <c r="V4" s="58" t="s">
        <v>47</v>
      </c>
      <c r="W4" s="59"/>
      <c r="X4" s="58"/>
      <c r="Y4" s="39" t="s">
        <v>44</v>
      </c>
      <c r="Z4" s="58" t="s">
        <v>47</v>
      </c>
      <c r="AA4" s="58"/>
      <c r="AB4" s="59"/>
      <c r="AC4" s="59"/>
      <c r="AD4" s="58"/>
      <c r="AE4" s="59"/>
      <c r="AF4" s="58"/>
      <c r="AG4" s="59"/>
      <c r="AH4" s="58"/>
      <c r="AI4" s="58"/>
      <c r="AJ4" s="58"/>
      <c r="AK4" s="37" t="s">
        <v>44</v>
      </c>
      <c r="AL4" s="88" t="s">
        <v>47</v>
      </c>
      <c r="AM4" s="88"/>
      <c r="AN4" s="89"/>
      <c r="AO4" s="98"/>
      <c r="AP4" s="98" t="s">
        <v>48</v>
      </c>
      <c r="AQ4" s="98"/>
    </row>
    <row r="5" s="1" customFormat="1" ht="65" customHeight="1" spans="1:43">
      <c r="A5" s="24" t="s">
        <v>1</v>
      </c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4" t="s">
        <v>7</v>
      </c>
      <c r="H5" s="25" t="s">
        <v>8</v>
      </c>
      <c r="I5" s="40" t="s">
        <v>49</v>
      </c>
      <c r="J5" s="41" t="s">
        <v>50</v>
      </c>
      <c r="K5" s="40" t="s">
        <v>51</v>
      </c>
      <c r="L5" s="41" t="s">
        <v>52</v>
      </c>
      <c r="M5" s="40" t="s">
        <v>53</v>
      </c>
      <c r="N5" s="40" t="s">
        <v>54</v>
      </c>
      <c r="O5" s="40" t="s">
        <v>55</v>
      </c>
      <c r="P5" s="41" t="s">
        <v>56</v>
      </c>
      <c r="Q5" s="40" t="s">
        <v>57</v>
      </c>
      <c r="R5" s="40" t="s">
        <v>58</v>
      </c>
      <c r="S5" s="40" t="s">
        <v>59</v>
      </c>
      <c r="T5" s="41" t="s">
        <v>60</v>
      </c>
      <c r="U5" s="40" t="s">
        <v>61</v>
      </c>
      <c r="V5" s="41" t="s">
        <v>62</v>
      </c>
      <c r="W5" s="40" t="s">
        <v>63</v>
      </c>
      <c r="X5" s="41" t="s">
        <v>64</v>
      </c>
      <c r="Y5" s="40" t="s">
        <v>65</v>
      </c>
      <c r="Z5" s="58" t="s">
        <v>66</v>
      </c>
      <c r="AA5" s="58"/>
      <c r="AB5" s="59"/>
      <c r="AC5" s="59"/>
      <c r="AD5" s="58"/>
      <c r="AE5" s="59"/>
      <c r="AF5" s="38" t="s">
        <v>67</v>
      </c>
      <c r="AG5" s="39"/>
      <c r="AH5" s="38"/>
      <c r="AI5" s="38"/>
      <c r="AJ5" s="38"/>
      <c r="AK5" s="90" t="s">
        <v>68</v>
      </c>
      <c r="AL5" s="91" t="s">
        <v>69</v>
      </c>
      <c r="AM5" s="91" t="s">
        <v>70</v>
      </c>
      <c r="AN5" s="90" t="s">
        <v>71</v>
      </c>
      <c r="AO5" s="98"/>
      <c r="AP5" s="98"/>
      <c r="AQ5" s="98"/>
    </row>
    <row r="6" s="1" customFormat="1" ht="63" customHeight="1" spans="1:43">
      <c r="A6" s="24"/>
      <c r="B6" s="25"/>
      <c r="C6" s="25"/>
      <c r="D6" s="25"/>
      <c r="E6" s="25"/>
      <c r="F6" s="25"/>
      <c r="G6" s="24"/>
      <c r="H6" s="25"/>
      <c r="I6" s="40"/>
      <c r="J6" s="41"/>
      <c r="K6" s="40"/>
      <c r="L6" s="41"/>
      <c r="M6" s="40"/>
      <c r="N6" s="40"/>
      <c r="O6" s="40"/>
      <c r="P6" s="41"/>
      <c r="Q6" s="40"/>
      <c r="R6" s="40"/>
      <c r="S6" s="40"/>
      <c r="T6" s="41"/>
      <c r="U6" s="40"/>
      <c r="V6" s="41"/>
      <c r="W6" s="40"/>
      <c r="X6" s="41"/>
      <c r="Y6" s="40"/>
      <c r="Z6" s="75" t="s">
        <v>72</v>
      </c>
      <c r="AA6" s="75"/>
      <c r="AB6" s="76" t="s">
        <v>73</v>
      </c>
      <c r="AC6" s="76"/>
      <c r="AD6" s="77" t="s">
        <v>74</v>
      </c>
      <c r="AE6" s="76"/>
      <c r="AF6" s="75" t="s">
        <v>75</v>
      </c>
      <c r="AG6" s="92" t="s">
        <v>76</v>
      </c>
      <c r="AH6" s="93"/>
      <c r="AI6" s="93"/>
      <c r="AJ6" s="93"/>
      <c r="AK6" s="94"/>
      <c r="AL6" s="95"/>
      <c r="AM6" s="95"/>
      <c r="AN6" s="94"/>
      <c r="AO6" s="98"/>
      <c r="AP6" s="101" t="s">
        <v>77</v>
      </c>
      <c r="AQ6" s="101" t="s">
        <v>78</v>
      </c>
    </row>
    <row r="7" s="2" customFormat="1" ht="235" customHeight="1" spans="1:43">
      <c r="A7" s="24"/>
      <c r="B7" s="25"/>
      <c r="C7" s="25"/>
      <c r="D7" s="25"/>
      <c r="E7" s="25"/>
      <c r="F7" s="25"/>
      <c r="G7" s="24"/>
      <c r="H7" s="25"/>
      <c r="I7" s="40"/>
      <c r="J7" s="41"/>
      <c r="K7" s="40"/>
      <c r="L7" s="41"/>
      <c r="M7" s="40"/>
      <c r="N7" s="40"/>
      <c r="O7" s="40"/>
      <c r="P7" s="41"/>
      <c r="Q7" s="40"/>
      <c r="R7" s="40"/>
      <c r="S7" s="40"/>
      <c r="T7" s="41"/>
      <c r="U7" s="40"/>
      <c r="V7" s="41"/>
      <c r="W7" s="40"/>
      <c r="X7" s="41"/>
      <c r="Y7" s="40"/>
      <c r="Z7" s="78" t="s">
        <v>79</v>
      </c>
      <c r="AA7" s="79" t="s">
        <v>80</v>
      </c>
      <c r="AB7" s="78" t="s">
        <v>81</v>
      </c>
      <c r="AC7" s="78" t="s">
        <v>82</v>
      </c>
      <c r="AD7" s="79" t="s">
        <v>83</v>
      </c>
      <c r="AE7" s="78" t="s">
        <v>84</v>
      </c>
      <c r="AF7" s="79" t="s">
        <v>85</v>
      </c>
      <c r="AG7" s="78" t="s">
        <v>86</v>
      </c>
      <c r="AH7" s="79" t="s">
        <v>87</v>
      </c>
      <c r="AI7" s="79" t="s">
        <v>88</v>
      </c>
      <c r="AJ7" s="79" t="s">
        <v>89</v>
      </c>
      <c r="AK7" s="96"/>
      <c r="AL7" s="97"/>
      <c r="AM7" s="97"/>
      <c r="AN7" s="96"/>
      <c r="AO7" s="98"/>
      <c r="AP7" s="102"/>
      <c r="AQ7" s="102"/>
    </row>
    <row r="8" s="3" customFormat="1" ht="30" customHeight="1" spans="1:43">
      <c r="A8" s="26"/>
      <c r="B8" s="27"/>
      <c r="C8" s="27"/>
      <c r="D8" s="27"/>
      <c r="E8" s="27"/>
      <c r="F8" s="27"/>
      <c r="G8" s="28"/>
      <c r="H8" s="28"/>
      <c r="I8" s="27"/>
      <c r="J8" s="42"/>
      <c r="K8" s="43"/>
      <c r="L8" s="44"/>
      <c r="M8" s="45"/>
      <c r="N8" s="45"/>
      <c r="O8" s="45"/>
      <c r="P8" s="46"/>
      <c r="Q8" s="49"/>
      <c r="R8" s="60"/>
      <c r="S8" s="60"/>
      <c r="T8" s="61"/>
      <c r="U8" s="62"/>
      <c r="V8" s="63"/>
      <c r="W8" s="27"/>
      <c r="X8" s="46"/>
      <c r="Y8" s="27"/>
      <c r="Z8" s="80"/>
      <c r="AA8" s="80"/>
      <c r="AB8" s="80"/>
      <c r="AC8" s="80"/>
      <c r="AD8" s="80"/>
      <c r="AE8" s="80"/>
      <c r="AF8" s="80"/>
      <c r="AG8" s="84"/>
      <c r="AH8" s="84"/>
      <c r="AI8" s="84"/>
      <c r="AJ8" s="84"/>
      <c r="AK8" s="60"/>
      <c r="AL8" s="44"/>
      <c r="AM8" s="42"/>
      <c r="AN8" s="27"/>
      <c r="AO8" s="27"/>
      <c r="AP8" s="27"/>
      <c r="AQ8" s="27"/>
    </row>
    <row r="9" s="3" customFormat="1" ht="30" customHeight="1" spans="1:43">
      <c r="A9" s="26"/>
      <c r="B9" s="27"/>
      <c r="C9" s="27"/>
      <c r="D9" s="27"/>
      <c r="E9" s="27"/>
      <c r="F9" s="27"/>
      <c r="G9" s="28"/>
      <c r="H9" s="28"/>
      <c r="I9" s="47"/>
      <c r="J9" s="48"/>
      <c r="K9" s="47"/>
      <c r="L9" s="44"/>
      <c r="M9" s="49"/>
      <c r="N9" s="45"/>
      <c r="O9" s="45"/>
      <c r="P9" s="46"/>
      <c r="Q9" s="49"/>
      <c r="R9" s="60"/>
      <c r="S9" s="60"/>
      <c r="T9" s="61"/>
      <c r="U9" s="62"/>
      <c r="V9" s="63"/>
      <c r="W9" s="27"/>
      <c r="X9" s="46"/>
      <c r="Y9" s="81"/>
      <c r="Z9" s="82"/>
      <c r="AA9" s="82"/>
      <c r="AB9" s="83"/>
      <c r="AC9" s="83"/>
      <c r="AD9" s="82"/>
      <c r="AE9" s="83"/>
      <c r="AF9" s="82"/>
      <c r="AG9" s="83"/>
      <c r="AH9" s="82"/>
      <c r="AI9" s="82"/>
      <c r="AJ9" s="82"/>
      <c r="AK9" s="60"/>
      <c r="AL9" s="44"/>
      <c r="AM9" s="42"/>
      <c r="AN9" s="27"/>
      <c r="AO9" s="27"/>
      <c r="AP9" s="27"/>
      <c r="AQ9" s="27"/>
    </row>
    <row r="10" s="3" customFormat="1" ht="30" customHeight="1" spans="1:43">
      <c r="A10" s="26"/>
      <c r="B10" s="27"/>
      <c r="C10" s="27"/>
      <c r="D10" s="27"/>
      <c r="E10" s="27"/>
      <c r="F10" s="27"/>
      <c r="G10" s="28"/>
      <c r="H10" s="28"/>
      <c r="I10" s="27"/>
      <c r="J10" s="42"/>
      <c r="K10" s="43"/>
      <c r="L10" s="44"/>
      <c r="M10" s="45"/>
      <c r="N10" s="45"/>
      <c r="O10" s="45"/>
      <c r="P10" s="46"/>
      <c r="Q10" s="49"/>
      <c r="R10" s="60"/>
      <c r="S10" s="60"/>
      <c r="T10" s="61"/>
      <c r="U10" s="62"/>
      <c r="V10" s="63"/>
      <c r="W10" s="27"/>
      <c r="X10" s="46"/>
      <c r="Y10" s="27"/>
      <c r="Z10" s="80"/>
      <c r="AA10" s="80"/>
      <c r="AB10" s="84"/>
      <c r="AC10" s="84"/>
      <c r="AD10" s="44"/>
      <c r="AE10" s="44"/>
      <c r="AF10" s="80"/>
      <c r="AG10" s="60"/>
      <c r="AH10" s="44"/>
      <c r="AI10" s="44"/>
      <c r="AJ10" s="44"/>
      <c r="AK10" s="60"/>
      <c r="AL10" s="44"/>
      <c r="AM10" s="42"/>
      <c r="AN10" s="27"/>
      <c r="AO10" s="27"/>
      <c r="AP10" s="27"/>
      <c r="AQ10" s="27"/>
    </row>
    <row r="11" s="3" customFormat="1" ht="30" customHeight="1" spans="1:43">
      <c r="A11" s="26"/>
      <c r="B11" s="27"/>
      <c r="C11" s="27"/>
      <c r="D11" s="27"/>
      <c r="E11" s="27"/>
      <c r="F11" s="27"/>
      <c r="G11" s="28"/>
      <c r="H11" s="28"/>
      <c r="I11" s="27"/>
      <c r="J11" s="42"/>
      <c r="K11" s="43"/>
      <c r="L11" s="44"/>
      <c r="M11" s="45"/>
      <c r="N11" s="45"/>
      <c r="O11" s="45"/>
      <c r="P11" s="46"/>
      <c r="Q11" s="49"/>
      <c r="R11" s="60"/>
      <c r="S11" s="60"/>
      <c r="T11" s="61"/>
      <c r="U11" s="62"/>
      <c r="V11" s="63"/>
      <c r="W11" s="27"/>
      <c r="X11" s="46"/>
      <c r="Y11" s="27"/>
      <c r="Z11" s="80"/>
      <c r="AA11" s="80"/>
      <c r="AB11" s="60"/>
      <c r="AC11" s="60"/>
      <c r="AD11" s="44"/>
      <c r="AE11" s="44"/>
      <c r="AF11" s="44"/>
      <c r="AG11" s="60"/>
      <c r="AH11" s="44"/>
      <c r="AI11" s="44"/>
      <c r="AJ11" s="44"/>
      <c r="AK11" s="60"/>
      <c r="AL11" s="44"/>
      <c r="AM11" s="42"/>
      <c r="AN11" s="27"/>
      <c r="AO11" s="27"/>
      <c r="AP11" s="27"/>
      <c r="AQ11" s="27"/>
    </row>
    <row r="12" s="3" customFormat="1" ht="30" customHeight="1" spans="1:43">
      <c r="A12" s="26"/>
      <c r="B12" s="27"/>
      <c r="C12" s="27"/>
      <c r="D12" s="27"/>
      <c r="E12" s="27"/>
      <c r="F12" s="27"/>
      <c r="G12" s="28"/>
      <c r="H12" s="28"/>
      <c r="I12" s="47"/>
      <c r="J12" s="48"/>
      <c r="K12" s="47"/>
      <c r="L12" s="44"/>
      <c r="M12" s="49"/>
      <c r="N12" s="45"/>
      <c r="O12" s="45"/>
      <c r="P12" s="46"/>
      <c r="Q12" s="49"/>
      <c r="R12" s="60"/>
      <c r="S12" s="60"/>
      <c r="T12" s="61"/>
      <c r="U12" s="62"/>
      <c r="V12" s="63"/>
      <c r="W12" s="27"/>
      <c r="X12" s="46"/>
      <c r="Y12" s="67"/>
      <c r="Z12" s="85"/>
      <c r="AA12" s="85"/>
      <c r="AB12" s="60"/>
      <c r="AC12" s="60"/>
      <c r="AD12" s="44"/>
      <c r="AE12" s="44"/>
      <c r="AF12" s="44"/>
      <c r="AG12" s="60"/>
      <c r="AH12" s="44"/>
      <c r="AI12" s="44"/>
      <c r="AJ12" s="44"/>
      <c r="AK12" s="60"/>
      <c r="AL12" s="44"/>
      <c r="AM12" s="42"/>
      <c r="AN12" s="27"/>
      <c r="AO12" s="27"/>
      <c r="AP12" s="27"/>
      <c r="AQ12" s="27"/>
    </row>
    <row r="13" s="3" customFormat="1" ht="30" customHeight="1" spans="1:43">
      <c r="A13" s="26"/>
      <c r="B13" s="29"/>
      <c r="C13" s="29"/>
      <c r="D13" s="29"/>
      <c r="E13" s="29"/>
      <c r="F13" s="29"/>
      <c r="G13" s="30"/>
      <c r="H13" s="30"/>
      <c r="I13" s="29"/>
      <c r="J13" s="50"/>
      <c r="K13" s="29"/>
      <c r="L13" s="44"/>
      <c r="M13" s="51"/>
      <c r="N13" s="51"/>
      <c r="O13" s="51"/>
      <c r="P13" s="52"/>
      <c r="Q13" s="51"/>
      <c r="R13" s="64"/>
      <c r="S13" s="64"/>
      <c r="T13" s="61"/>
      <c r="U13" s="65"/>
      <c r="V13" s="63"/>
      <c r="W13" s="66"/>
      <c r="X13" s="46"/>
      <c r="Y13" s="67"/>
      <c r="Z13" s="85"/>
      <c r="AA13" s="85"/>
      <c r="AB13" s="60"/>
      <c r="AC13" s="60"/>
      <c r="AD13" s="44"/>
      <c r="AE13" s="44"/>
      <c r="AF13" s="44"/>
      <c r="AG13" s="60"/>
      <c r="AH13" s="44"/>
      <c r="AI13" s="44"/>
      <c r="AJ13" s="44"/>
      <c r="AK13" s="60"/>
      <c r="AL13" s="44"/>
      <c r="AM13" s="42"/>
      <c r="AN13" s="27"/>
      <c r="AO13" s="27"/>
      <c r="AP13" s="27"/>
      <c r="AQ13" s="27"/>
    </row>
    <row r="14" s="3" customFormat="1" ht="30" customHeight="1" spans="1:43">
      <c r="A14" s="26"/>
      <c r="B14" s="31"/>
      <c r="C14" s="31"/>
      <c r="D14" s="31"/>
      <c r="E14" s="31"/>
      <c r="F14" s="31"/>
      <c r="G14" s="32"/>
      <c r="H14" s="32"/>
      <c r="I14" s="29"/>
      <c r="J14" s="50"/>
      <c r="K14" s="29"/>
      <c r="L14" s="44"/>
      <c r="M14" s="51"/>
      <c r="N14" s="53"/>
      <c r="O14" s="53"/>
      <c r="P14" s="52"/>
      <c r="Q14" s="51"/>
      <c r="R14" s="64"/>
      <c r="S14" s="64"/>
      <c r="T14" s="61"/>
      <c r="U14" s="65"/>
      <c r="V14" s="63"/>
      <c r="W14" s="27"/>
      <c r="X14" s="46"/>
      <c r="Y14" s="67"/>
      <c r="Z14" s="85"/>
      <c r="AA14" s="85"/>
      <c r="AB14" s="60"/>
      <c r="AC14" s="60"/>
      <c r="AD14" s="44"/>
      <c r="AE14" s="44"/>
      <c r="AF14" s="44"/>
      <c r="AG14" s="60"/>
      <c r="AH14" s="44"/>
      <c r="AI14" s="44"/>
      <c r="AJ14" s="44"/>
      <c r="AK14" s="60"/>
      <c r="AL14" s="44"/>
      <c r="AM14" s="42"/>
      <c r="AN14" s="27"/>
      <c r="AO14" s="27"/>
      <c r="AP14" s="27"/>
      <c r="AQ14" s="27"/>
    </row>
    <row r="15" s="3" customFormat="1" ht="30" customHeight="1" spans="1:43">
      <c r="A15" s="26"/>
      <c r="B15" s="27"/>
      <c r="C15" s="27"/>
      <c r="D15" s="27"/>
      <c r="E15" s="27"/>
      <c r="F15" s="27"/>
      <c r="G15" s="28"/>
      <c r="H15" s="28"/>
      <c r="I15" s="47"/>
      <c r="J15" s="48"/>
      <c r="K15" s="47"/>
      <c r="L15" s="44"/>
      <c r="M15" s="49"/>
      <c r="N15" s="45"/>
      <c r="O15" s="45"/>
      <c r="P15" s="46"/>
      <c r="Q15" s="49"/>
      <c r="R15" s="60"/>
      <c r="S15" s="60"/>
      <c r="T15" s="61"/>
      <c r="U15" s="62"/>
      <c r="V15" s="63"/>
      <c r="W15" s="67"/>
      <c r="X15" s="46"/>
      <c r="Y15" s="67"/>
      <c r="Z15" s="85"/>
      <c r="AA15" s="85"/>
      <c r="AB15" s="60"/>
      <c r="AC15" s="60"/>
      <c r="AD15" s="44"/>
      <c r="AE15" s="44"/>
      <c r="AF15" s="44"/>
      <c r="AG15" s="60"/>
      <c r="AH15" s="44"/>
      <c r="AI15" s="44"/>
      <c r="AJ15" s="44"/>
      <c r="AK15" s="60"/>
      <c r="AL15" s="44"/>
      <c r="AM15" s="42"/>
      <c r="AN15" s="27"/>
      <c r="AO15" s="27"/>
      <c r="AP15" s="27"/>
      <c r="AQ15" s="27"/>
    </row>
    <row r="16" s="3" customFormat="1" ht="30" customHeight="1" spans="1:43">
      <c r="A16" s="26"/>
      <c r="B16" s="27"/>
      <c r="C16" s="27"/>
      <c r="D16" s="27"/>
      <c r="E16" s="27"/>
      <c r="F16" s="27"/>
      <c r="G16" s="28"/>
      <c r="H16" s="28"/>
      <c r="I16" s="47"/>
      <c r="J16" s="48"/>
      <c r="K16" s="47"/>
      <c r="L16" s="44"/>
      <c r="M16" s="49"/>
      <c r="N16" s="49"/>
      <c r="O16" s="49"/>
      <c r="P16" s="46"/>
      <c r="Q16" s="49"/>
      <c r="R16" s="60"/>
      <c r="S16" s="60"/>
      <c r="T16" s="61"/>
      <c r="U16" s="62"/>
      <c r="V16" s="63"/>
      <c r="W16" s="27"/>
      <c r="X16" s="46"/>
      <c r="Y16" s="67"/>
      <c r="Z16" s="85"/>
      <c r="AA16" s="85"/>
      <c r="AB16" s="60"/>
      <c r="AC16" s="60"/>
      <c r="AD16" s="44"/>
      <c r="AE16" s="44"/>
      <c r="AF16" s="44"/>
      <c r="AG16" s="60"/>
      <c r="AH16" s="44"/>
      <c r="AI16" s="44"/>
      <c r="AJ16" s="44"/>
      <c r="AK16" s="60"/>
      <c r="AL16" s="44"/>
      <c r="AM16" s="42"/>
      <c r="AN16" s="27"/>
      <c r="AO16" s="27"/>
      <c r="AP16" s="27"/>
      <c r="AQ16" s="27"/>
    </row>
    <row r="17" spans="17:21">
      <c r="Q17" s="68"/>
      <c r="R17" s="69"/>
      <c r="S17" s="69"/>
      <c r="T17" s="70"/>
      <c r="U17" s="71"/>
    </row>
  </sheetData>
  <mergeCells count="53">
    <mergeCell ref="A1:AQ1"/>
    <mergeCell ref="A2:AQ2"/>
    <mergeCell ref="A3:H3"/>
    <mergeCell ref="I3:R3"/>
    <mergeCell ref="S3:T3"/>
    <mergeCell ref="U3:X3"/>
    <mergeCell ref="Y3:AJ3"/>
    <mergeCell ref="AK3:AN3"/>
    <mergeCell ref="AP3:AQ3"/>
    <mergeCell ref="A4:H4"/>
    <mergeCell ref="J4:R4"/>
    <mergeCell ref="V4:X4"/>
    <mergeCell ref="Z4:AJ4"/>
    <mergeCell ref="AL4:AN4"/>
    <mergeCell ref="Z5:AE5"/>
    <mergeCell ref="AF5:AJ5"/>
    <mergeCell ref="Z6:AA6"/>
    <mergeCell ref="AB6:AC6"/>
    <mergeCell ref="AD6:AE6"/>
    <mergeCell ref="AG6:AJ6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AK5:AK7"/>
    <mergeCell ref="AL5:AL7"/>
    <mergeCell ref="AM5:AM7"/>
    <mergeCell ref="AN5:AN7"/>
    <mergeCell ref="AO3:AO7"/>
    <mergeCell ref="AP6:AP7"/>
    <mergeCell ref="AQ6:AQ7"/>
    <mergeCell ref="AP4:AQ5"/>
  </mergeCells>
  <dataValidations count="6">
    <dataValidation allowBlank="1" showInputMessage="1" showErrorMessage="1" prompt="本栏填写格式为：“行管本1401班”，请再次确认时候格式正确！" sqref="H7 I8:I16 J8:J16 K8:K16"/>
    <dataValidation type="whole" operator="lessThanOrEqual" allowBlank="1" showErrorMessage="1" error="您的义务劳动学时在本次评选当中已超出折算分，如再计入则会浪费时长，是否继续？继续请确定，返回重填请取消。" sqref="AK7 AL7" errorStyle="information">
      <formula1>35</formula1>
    </dataValidation>
    <dataValidation type="list" allowBlank="1" showInputMessage="1" showErrorMessage="1" error="请正确填写性别！" sqref="C7:C16">
      <formula1>$A$1:$A$3</formula1>
    </dataValidation>
    <dataValidation type="decimal" operator="lessThanOrEqual" showInputMessage="1" showErrorMessage="1" error="恭喜你，大学霸，你已超出计算范围了！请核对。" sqref="U7:U16">
      <formula1>5</formula1>
    </dataValidation>
    <dataValidation type="whole" operator="lessThanOrEqual" allowBlank="1" showErrorMessage="1" error="超出10分折算分！请重新输入。" sqref="X7:X16">
      <formula1>10</formula1>
    </dataValidation>
    <dataValidation type="whole" operator="lessThanOrEqual" allowBlank="1" showInputMessage="1" showErrorMessage="1" error="超出20分折算分！请重新输入。" promptTitle="此单元格最大值为20" sqref="AB11:AB16 AC11:AC16 AD8:AD16 AE8:AE16 AF11:AF16 AG10:AG16 AH8:AH16 AL8:AL16 AI8:AK16">
      <formula1>20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Manager>庞振锔</Manager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庞振锔</dc:creator>
  <cp:lastModifiedBy>Administrator</cp:lastModifiedBy>
  <cp:revision>1</cp:revision>
  <dcterms:created xsi:type="dcterms:W3CDTF">2014-11-19T15:03:00Z</dcterms:created>
  <cp:lastPrinted>2016-03-22T03:05:00Z</cp:lastPrinted>
  <dcterms:modified xsi:type="dcterms:W3CDTF">2018-10-15T08:25:12Z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